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0" windowWidth="19440" windowHeight="11040"/>
  </bookViews>
  <sheets>
    <sheet name="TH dat ONT " sheetId="12" r:id="rId1"/>
  </sheets>
  <calcPr calcId="145621"/>
</workbook>
</file>

<file path=xl/calcChain.xml><?xml version="1.0" encoding="utf-8"?>
<calcChain xmlns="http://schemas.openxmlformats.org/spreadsheetml/2006/main">
  <c r="M7" i="12" l="1"/>
  <c r="D10" i="12"/>
  <c r="J16" i="12" l="1"/>
  <c r="I16" i="12"/>
  <c r="H16" i="12"/>
  <c r="G16" i="12"/>
  <c r="F16" i="12"/>
  <c r="J15" i="12"/>
  <c r="I15" i="12"/>
  <c r="H15" i="12"/>
  <c r="G15" i="12"/>
  <c r="F15" i="12"/>
  <c r="AB8" i="12" l="1"/>
  <c r="AB9" i="12"/>
  <c r="AB10" i="12"/>
  <c r="AB11" i="12"/>
  <c r="AB7" i="12"/>
  <c r="AA12" i="12"/>
  <c r="Y8" i="12"/>
  <c r="Y9" i="12"/>
  <c r="Y10" i="12"/>
  <c r="Y11" i="12"/>
  <c r="Y7" i="12"/>
  <c r="X12" i="12"/>
  <c r="V8" i="12"/>
  <c r="V9" i="12"/>
  <c r="V10" i="12"/>
  <c r="V11" i="12"/>
  <c r="V7" i="12"/>
  <c r="U12" i="12"/>
  <c r="S8" i="12"/>
  <c r="S9" i="12"/>
  <c r="S10" i="12"/>
  <c r="S11" i="12"/>
  <c r="S7" i="12"/>
  <c r="R12" i="12"/>
  <c r="P8" i="12"/>
  <c r="P9" i="12"/>
  <c r="P10" i="12"/>
  <c r="P11" i="12"/>
  <c r="P7" i="12"/>
  <c r="O12" i="12"/>
  <c r="M8" i="12"/>
  <c r="M9" i="12"/>
  <c r="M10" i="12"/>
  <c r="M11" i="12"/>
  <c r="L12" i="12"/>
  <c r="J8" i="12"/>
  <c r="J9" i="12"/>
  <c r="J10" i="12"/>
  <c r="J11" i="12"/>
  <c r="J7" i="12"/>
  <c r="I12" i="12"/>
  <c r="G8" i="12"/>
  <c r="G9" i="12"/>
  <c r="G10" i="12"/>
  <c r="G11" i="12"/>
  <c r="G7" i="12"/>
  <c r="F12" i="12"/>
  <c r="D8" i="12"/>
  <c r="D9" i="12"/>
  <c r="D11" i="12"/>
  <c r="D7" i="12"/>
  <c r="C12" i="12"/>
  <c r="Z12" i="12"/>
  <c r="W12" i="12"/>
  <c r="T12" i="12"/>
  <c r="Q12" i="12"/>
  <c r="N12" i="12"/>
  <c r="K12" i="12"/>
  <c r="H12" i="12"/>
  <c r="E12" i="12"/>
  <c r="B12" i="12"/>
  <c r="D12" i="12" l="1"/>
  <c r="J17" i="12"/>
  <c r="G17" i="12"/>
  <c r="F17" i="12"/>
  <c r="I17" i="12"/>
  <c r="H17" i="12"/>
  <c r="E15" i="12"/>
  <c r="G12" i="12"/>
  <c r="J12" i="12"/>
  <c r="V12" i="12"/>
  <c r="M12" i="12"/>
  <c r="Y12" i="12"/>
  <c r="P12" i="12"/>
  <c r="AB12" i="12"/>
  <c r="E16" i="12"/>
  <c r="S12" i="12"/>
  <c r="E17" i="12" l="1"/>
</calcChain>
</file>

<file path=xl/sharedStrings.xml><?xml version="1.0" encoding="utf-8"?>
<sst xmlns="http://schemas.openxmlformats.org/spreadsheetml/2006/main" count="55" uniqueCount="25">
  <si>
    <t>HNK</t>
  </si>
  <si>
    <t>CLN</t>
  </si>
  <si>
    <t>LUC</t>
  </si>
  <si>
    <t>LUK</t>
  </si>
  <si>
    <t>Tổng</t>
  </si>
  <si>
    <t>Thi Trấn</t>
  </si>
  <si>
    <t>Cẩm Giang</t>
  </si>
  <si>
    <t>Thạnh Đức</t>
  </si>
  <si>
    <t xml:space="preserve">Hiệp Thạnh </t>
  </si>
  <si>
    <t>Bàu Đồn</t>
  </si>
  <si>
    <t>Thanh Phước</t>
  </si>
  <si>
    <t>Phước Trạch</t>
  </si>
  <si>
    <t>Phước Thạnh</t>
  </si>
  <si>
    <t>Phước Đông</t>
  </si>
  <si>
    <t>NTS</t>
  </si>
  <si>
    <t>Loại đất</t>
  </si>
  <si>
    <t>Thực
 hiện</t>
  </si>
  <si>
    <t>Chỉ
 tiêu</t>
  </si>
  <si>
    <t>Còn
 lại</t>
  </si>
  <si>
    <t>Tổng chỉ tiêu của huyện</t>
  </si>
  <si>
    <t>Tổng thực hiện của huyện</t>
  </si>
  <si>
    <t>còn lại chưa thực hiện</t>
  </si>
  <si>
    <t>Kết quả chuyển mục đích sang đất ở nông thôn và đô thị của hộ gia đình, cá nhân năm 2022 trên địa bàn huyện Gò Dầu</t>
  </si>
  <si>
    <t>Kèm theo Thông báo số      /TB-TNMT ngày 01/8/2022 của phòng Tài nguyên và Môi trường</t>
  </si>
  <si>
    <t>Đơn vị tính: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</si>
</sst>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000"/>
  </numFmts>
  <fonts count="7" x14ac:knownFonts="1">
    <font>
      <sz val="11"/>
      <color theme="1"/>
      <name val="Arial"/>
      <family val="2"/>
      <scheme val="minor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scheme val="major"/>
    </font>
    <font>
      <b/>
      <sz val="12"/>
      <name val="Times New Roman"/>
      <family val="1"/>
      <scheme val="major"/>
    </font>
    <font>
      <sz val="1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0" fontId="3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4" fontId="4" fillId="0" borderId="0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5" fontId="3" fillId="0" borderId="0" xfId="0" applyNumberFormat="1" applyFont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166" fontId="2" fillId="0" borderId="0" xfId="0" applyNumberFormat="1" applyFont="1" applyBorder="1"/>
    <xf numFmtId="166" fontId="3" fillId="0" borderId="0" xfId="0" applyNumberFormat="1" applyFont="1" applyBorder="1"/>
    <xf numFmtId="4" fontId="3" fillId="0" borderId="0" xfId="0" applyNumberFormat="1" applyFont="1"/>
    <xf numFmtId="166" fontId="3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165" fontId="6" fillId="0" borderId="0" xfId="0" applyNumberFormat="1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3" fillId="0" borderId="2" xfId="0" applyNumberFormat="1" applyFont="1" applyBorder="1" applyAlignment="1">
      <alignment vertical="top"/>
    </xf>
    <xf numFmtId="166" fontId="3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T10" sqref="T10"/>
    </sheetView>
  </sheetViews>
  <sheetFormatPr defaultColWidth="9.09765625" defaultRowHeight="13.8" x14ac:dyDescent="0.25"/>
  <cols>
    <col min="1" max="1" width="9.09765625" style="2"/>
    <col min="2" max="2" width="5.09765625" style="2" bestFit="1" customWidth="1"/>
    <col min="3" max="3" width="4.8984375" style="28" bestFit="1" customWidth="1"/>
    <col min="4" max="4" width="5" style="2" bestFit="1" customWidth="1"/>
    <col min="5" max="5" width="6.296875" style="2" bestFit="1" customWidth="1"/>
    <col min="6" max="7" width="5.3984375" style="2" bestFit="1" customWidth="1"/>
    <col min="8" max="10" width="6" style="2" bestFit="1" customWidth="1"/>
    <col min="11" max="11" width="5.59765625" style="2" bestFit="1" customWidth="1"/>
    <col min="12" max="12" width="6.3984375" style="27" customWidth="1"/>
    <col min="13" max="13" width="5.3984375" style="2" bestFit="1" customWidth="1"/>
    <col min="14" max="14" width="5.09765625" style="2" bestFit="1" customWidth="1"/>
    <col min="15" max="15" width="5.3984375" style="2" bestFit="1" customWidth="1"/>
    <col min="16" max="16" width="4.5" style="2" bestFit="1" customWidth="1"/>
    <col min="17" max="17" width="5.59765625" style="2" bestFit="1" customWidth="1"/>
    <col min="18" max="18" width="5.8984375" style="14" bestFit="1" customWidth="1"/>
    <col min="19" max="20" width="4.5" style="2" bestFit="1" customWidth="1"/>
    <col min="21" max="21" width="4.8984375" style="14" bestFit="1" customWidth="1"/>
    <col min="22" max="23" width="4.5" style="2" bestFit="1" customWidth="1"/>
    <col min="24" max="24" width="4.8984375" style="2" bestFit="1" customWidth="1"/>
    <col min="25" max="25" width="4.5" style="2" bestFit="1" customWidth="1"/>
    <col min="26" max="26" width="5.09765625" style="2" bestFit="1" customWidth="1"/>
    <col min="27" max="27" width="5.3984375" style="28" bestFit="1" customWidth="1"/>
    <col min="28" max="28" width="6" style="2" bestFit="1" customWidth="1"/>
    <col min="29" max="16384" width="9.09765625" style="2"/>
  </cols>
  <sheetData>
    <row r="1" spans="1:28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x14ac:dyDescent="0.2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0" t="s">
        <v>24</v>
      </c>
      <c r="AA3" s="40"/>
      <c r="AB3" s="40"/>
    </row>
    <row r="5" spans="1:28" x14ac:dyDescent="0.25">
      <c r="A5" s="41" t="s">
        <v>15</v>
      </c>
      <c r="B5" s="39" t="s">
        <v>5</v>
      </c>
      <c r="C5" s="39"/>
      <c r="D5" s="39"/>
      <c r="E5" s="39" t="s">
        <v>6</v>
      </c>
      <c r="F5" s="39"/>
      <c r="G5" s="39"/>
      <c r="H5" s="39" t="s">
        <v>7</v>
      </c>
      <c r="I5" s="39"/>
      <c r="J5" s="39"/>
      <c r="K5" s="39" t="s">
        <v>8</v>
      </c>
      <c r="L5" s="39"/>
      <c r="M5" s="39"/>
      <c r="N5" s="39" t="s">
        <v>9</v>
      </c>
      <c r="O5" s="39"/>
      <c r="P5" s="39"/>
      <c r="Q5" s="39" t="s">
        <v>10</v>
      </c>
      <c r="R5" s="39"/>
      <c r="S5" s="39"/>
      <c r="T5" s="39" t="s">
        <v>11</v>
      </c>
      <c r="U5" s="39"/>
      <c r="V5" s="39"/>
      <c r="W5" s="39" t="s">
        <v>12</v>
      </c>
      <c r="X5" s="39"/>
      <c r="Y5" s="39"/>
      <c r="Z5" s="39" t="s">
        <v>13</v>
      </c>
      <c r="AA5" s="39"/>
      <c r="AB5" s="39"/>
    </row>
    <row r="6" spans="1:28" ht="27.6" x14ac:dyDescent="0.25">
      <c r="A6" s="41"/>
      <c r="B6" s="17" t="s">
        <v>17</v>
      </c>
      <c r="C6" s="18" t="s">
        <v>16</v>
      </c>
      <c r="D6" s="17" t="s">
        <v>18</v>
      </c>
      <c r="E6" s="17" t="s">
        <v>17</v>
      </c>
      <c r="F6" s="17" t="s">
        <v>16</v>
      </c>
      <c r="G6" s="17" t="s">
        <v>18</v>
      </c>
      <c r="H6" s="17" t="s">
        <v>17</v>
      </c>
      <c r="I6" s="17" t="s">
        <v>16</v>
      </c>
      <c r="J6" s="17" t="s">
        <v>18</v>
      </c>
      <c r="K6" s="17" t="s">
        <v>17</v>
      </c>
      <c r="L6" s="19" t="s">
        <v>16</v>
      </c>
      <c r="M6" s="17" t="s">
        <v>18</v>
      </c>
      <c r="N6" s="17" t="s">
        <v>17</v>
      </c>
      <c r="O6" s="17" t="s">
        <v>16</v>
      </c>
      <c r="P6" s="17" t="s">
        <v>18</v>
      </c>
      <c r="Q6" s="17" t="s">
        <v>17</v>
      </c>
      <c r="R6" s="20" t="s">
        <v>16</v>
      </c>
      <c r="S6" s="17" t="s">
        <v>18</v>
      </c>
      <c r="T6" s="17" t="s">
        <v>17</v>
      </c>
      <c r="U6" s="20" t="s">
        <v>16</v>
      </c>
      <c r="V6" s="17" t="s">
        <v>18</v>
      </c>
      <c r="W6" s="17" t="s">
        <v>17</v>
      </c>
      <c r="X6" s="17" t="s">
        <v>16</v>
      </c>
      <c r="Y6" s="17" t="s">
        <v>18</v>
      </c>
      <c r="Z6" s="17" t="s">
        <v>17</v>
      </c>
      <c r="AA6" s="18" t="s">
        <v>16</v>
      </c>
      <c r="AB6" s="17" t="s">
        <v>18</v>
      </c>
    </row>
    <row r="7" spans="1:28" x14ac:dyDescent="0.25">
      <c r="A7" s="5" t="s">
        <v>2</v>
      </c>
      <c r="B7" s="15">
        <v>4.5</v>
      </c>
      <c r="C7" s="13">
        <v>1.39</v>
      </c>
      <c r="D7" s="15">
        <f>B7-C7</f>
        <v>3.1100000000000003</v>
      </c>
      <c r="E7" s="4">
        <v>5.98</v>
      </c>
      <c r="F7" s="12">
        <v>1</v>
      </c>
      <c r="G7" s="4">
        <f>E7-F7</f>
        <v>4.9800000000000004</v>
      </c>
      <c r="H7" s="4">
        <v>22.76</v>
      </c>
      <c r="I7" s="12">
        <v>3.47</v>
      </c>
      <c r="J7" s="4">
        <f>H7-I7</f>
        <v>19.290000000000003</v>
      </c>
      <c r="K7" s="4">
        <v>10.1</v>
      </c>
      <c r="L7" s="12">
        <v>3.84</v>
      </c>
      <c r="M7" s="4">
        <f>K7-L7</f>
        <v>6.26</v>
      </c>
      <c r="N7" s="4">
        <v>6.87</v>
      </c>
      <c r="O7" s="12">
        <v>4.1100000000000003</v>
      </c>
      <c r="P7" s="4">
        <f>N7-O7</f>
        <v>2.76</v>
      </c>
      <c r="Q7" s="1">
        <v>2.99</v>
      </c>
      <c r="R7" s="32">
        <v>2.99</v>
      </c>
      <c r="S7" s="1">
        <f>Q7-R7</f>
        <v>0</v>
      </c>
      <c r="T7" s="4">
        <v>1.05</v>
      </c>
      <c r="U7" s="7">
        <v>0.25</v>
      </c>
      <c r="V7" s="4">
        <f>T7-U7</f>
        <v>0.8</v>
      </c>
      <c r="W7" s="4">
        <v>6</v>
      </c>
      <c r="X7" s="12">
        <v>4.2</v>
      </c>
      <c r="Y7" s="4">
        <f>W7-X7</f>
        <v>1.7999999999999998</v>
      </c>
      <c r="Z7" s="4">
        <v>4.2</v>
      </c>
      <c r="AA7" s="12">
        <v>2.74</v>
      </c>
      <c r="AB7" s="4">
        <f>Z7-AA7</f>
        <v>1.46</v>
      </c>
    </row>
    <row r="8" spans="1:28" x14ac:dyDescent="0.25">
      <c r="A8" s="5" t="s">
        <v>3</v>
      </c>
      <c r="B8" s="15">
        <v>0.81</v>
      </c>
      <c r="C8" s="13">
        <v>0.14000000000000001</v>
      </c>
      <c r="D8" s="15">
        <f t="shared" ref="D8:D11" si="0">B8-C8</f>
        <v>0.67</v>
      </c>
      <c r="E8" s="4">
        <v>2.91</v>
      </c>
      <c r="F8" s="12">
        <v>0.9</v>
      </c>
      <c r="G8" s="4">
        <f t="shared" ref="G8:G12" si="1">E8-F8</f>
        <v>2.0100000000000002</v>
      </c>
      <c r="H8" s="4">
        <v>6.71</v>
      </c>
      <c r="I8" s="12">
        <v>3.66</v>
      </c>
      <c r="J8" s="4">
        <f t="shared" ref="J8:J12" si="2">H8-I8</f>
        <v>3.05</v>
      </c>
      <c r="K8" s="4">
        <v>9.89</v>
      </c>
      <c r="L8" s="12">
        <v>4</v>
      </c>
      <c r="M8" s="4">
        <f t="shared" ref="M8:M12" si="3">K8-L8</f>
        <v>5.8900000000000006</v>
      </c>
      <c r="N8" s="1">
        <v>0.12</v>
      </c>
      <c r="O8" s="32">
        <v>0.12</v>
      </c>
      <c r="P8" s="1">
        <f t="shared" ref="P8:P12" si="4">N8-O8</f>
        <v>0</v>
      </c>
      <c r="Q8" s="4">
        <v>2.2799999999999998</v>
      </c>
      <c r="R8" s="12">
        <v>0.3</v>
      </c>
      <c r="S8" s="4">
        <f t="shared" ref="S8:S12" si="5">Q8-R8</f>
        <v>1.9799999999999998</v>
      </c>
      <c r="T8" s="4">
        <v>1.58</v>
      </c>
      <c r="U8" s="7">
        <v>0.18</v>
      </c>
      <c r="V8" s="4">
        <f t="shared" ref="V8:V12" si="6">T8-U8</f>
        <v>1.4000000000000001</v>
      </c>
      <c r="W8" s="4">
        <v>4</v>
      </c>
      <c r="X8" s="12">
        <v>0.9</v>
      </c>
      <c r="Y8" s="4">
        <f t="shared" ref="Y8:Y12" si="7">W8-X8</f>
        <v>3.1</v>
      </c>
      <c r="Z8" s="4">
        <v>9.9</v>
      </c>
      <c r="AA8" s="12">
        <v>4.68</v>
      </c>
      <c r="AB8" s="4">
        <f t="shared" ref="AB8:AB12" si="8">Z8-AA8</f>
        <v>5.2200000000000006</v>
      </c>
    </row>
    <row r="9" spans="1:28" x14ac:dyDescent="0.25">
      <c r="A9" s="5" t="s">
        <v>0</v>
      </c>
      <c r="B9" s="15">
        <v>2.6</v>
      </c>
      <c r="C9" s="13">
        <v>0.19</v>
      </c>
      <c r="D9" s="15">
        <f t="shared" si="0"/>
        <v>2.41</v>
      </c>
      <c r="E9" s="4">
        <v>2.04</v>
      </c>
      <c r="F9" s="12">
        <v>0.8</v>
      </c>
      <c r="G9" s="4">
        <f t="shared" si="1"/>
        <v>1.24</v>
      </c>
      <c r="H9" s="4">
        <v>24.3</v>
      </c>
      <c r="I9" s="12">
        <v>5.37</v>
      </c>
      <c r="J9" s="4">
        <f t="shared" si="2"/>
        <v>18.93</v>
      </c>
      <c r="K9" s="1">
        <v>3.57</v>
      </c>
      <c r="L9" s="32">
        <v>3.57</v>
      </c>
      <c r="M9" s="1">
        <f t="shared" si="3"/>
        <v>0</v>
      </c>
      <c r="N9" s="4">
        <v>2</v>
      </c>
      <c r="O9" s="12">
        <v>1.23</v>
      </c>
      <c r="P9" s="4">
        <f t="shared" si="4"/>
        <v>0.77</v>
      </c>
      <c r="Q9" s="1">
        <v>2.2599999999999998</v>
      </c>
      <c r="R9" s="32">
        <v>2.2599999999999998</v>
      </c>
      <c r="S9" s="1">
        <f t="shared" si="5"/>
        <v>0</v>
      </c>
      <c r="T9" s="4">
        <v>1.06</v>
      </c>
      <c r="U9" s="7">
        <v>7.0000000000000007E-2</v>
      </c>
      <c r="V9" s="4">
        <f t="shared" si="6"/>
        <v>0.99</v>
      </c>
      <c r="W9" s="4">
        <v>9</v>
      </c>
      <c r="X9" s="12">
        <v>2.9</v>
      </c>
      <c r="Y9" s="4">
        <f t="shared" si="7"/>
        <v>6.1</v>
      </c>
      <c r="Z9" s="4">
        <v>1.49</v>
      </c>
      <c r="AA9" s="12">
        <v>1.06</v>
      </c>
      <c r="AB9" s="4">
        <f t="shared" si="8"/>
        <v>0.42999999999999994</v>
      </c>
    </row>
    <row r="10" spans="1:28" ht="14.25" customHeight="1" x14ac:dyDescent="0.25">
      <c r="A10" s="5" t="s">
        <v>1</v>
      </c>
      <c r="B10" s="15">
        <v>5.89</v>
      </c>
      <c r="C10" s="13">
        <v>0.28999999999999998</v>
      </c>
      <c r="D10" s="15">
        <f t="shared" si="0"/>
        <v>5.6</v>
      </c>
      <c r="E10" s="1">
        <v>1.1299999999999999</v>
      </c>
      <c r="F10" s="32">
        <v>1.1299999999999999</v>
      </c>
      <c r="G10" s="1">
        <f t="shared" si="1"/>
        <v>0</v>
      </c>
      <c r="H10" s="4">
        <v>42</v>
      </c>
      <c r="I10" s="12">
        <v>4.22</v>
      </c>
      <c r="J10" s="4">
        <f t="shared" si="2"/>
        <v>37.78</v>
      </c>
      <c r="K10" s="4">
        <v>2.74</v>
      </c>
      <c r="L10" s="12">
        <v>2.2000000000000002</v>
      </c>
      <c r="M10" s="4">
        <f t="shared" si="3"/>
        <v>0.54</v>
      </c>
      <c r="N10" s="4">
        <v>2.4300000000000002</v>
      </c>
      <c r="O10" s="12">
        <v>2.34</v>
      </c>
      <c r="P10" s="4">
        <f t="shared" si="4"/>
        <v>9.0000000000000302E-2</v>
      </c>
      <c r="Q10" s="1">
        <v>2.29</v>
      </c>
      <c r="R10" s="32">
        <v>2.29</v>
      </c>
      <c r="S10" s="1">
        <f t="shared" si="5"/>
        <v>0</v>
      </c>
      <c r="T10" s="4">
        <v>1</v>
      </c>
      <c r="U10" s="7">
        <v>0.01</v>
      </c>
      <c r="V10" s="4">
        <f t="shared" si="6"/>
        <v>0.99</v>
      </c>
      <c r="W10" s="4">
        <v>6</v>
      </c>
      <c r="X10" s="12">
        <v>0.8</v>
      </c>
      <c r="Y10" s="4">
        <f t="shared" si="7"/>
        <v>5.2</v>
      </c>
      <c r="Z10" s="4">
        <v>3.3</v>
      </c>
      <c r="AA10" s="12">
        <v>1.06</v>
      </c>
      <c r="AB10" s="4">
        <f t="shared" si="8"/>
        <v>2.2399999999999998</v>
      </c>
    </row>
    <row r="11" spans="1:28" x14ac:dyDescent="0.25">
      <c r="A11" s="5" t="s">
        <v>14</v>
      </c>
      <c r="B11" s="15">
        <v>1.2</v>
      </c>
      <c r="C11" s="13"/>
      <c r="D11" s="15">
        <f t="shared" si="0"/>
        <v>1.2</v>
      </c>
      <c r="E11" s="4">
        <v>1</v>
      </c>
      <c r="F11" s="7"/>
      <c r="G11" s="4">
        <f t="shared" si="1"/>
        <v>1</v>
      </c>
      <c r="H11" s="4">
        <v>1.5</v>
      </c>
      <c r="I11" s="12"/>
      <c r="J11" s="4">
        <f t="shared" si="2"/>
        <v>1.5</v>
      </c>
      <c r="K11" s="4">
        <v>1.79</v>
      </c>
      <c r="L11" s="12">
        <v>0.14000000000000001</v>
      </c>
      <c r="M11" s="4">
        <f t="shared" si="3"/>
        <v>1.65</v>
      </c>
      <c r="N11" s="4">
        <v>2.0499999999999998</v>
      </c>
      <c r="O11" s="12">
        <v>0.19</v>
      </c>
      <c r="P11" s="4">
        <f t="shared" si="4"/>
        <v>1.8599999999999999</v>
      </c>
      <c r="Q11" s="4">
        <v>2.19</v>
      </c>
      <c r="R11" s="12">
        <v>0.4</v>
      </c>
      <c r="S11" s="4">
        <f t="shared" si="5"/>
        <v>1.79</v>
      </c>
      <c r="T11" s="4">
        <v>1</v>
      </c>
      <c r="U11" s="7"/>
      <c r="V11" s="4">
        <f t="shared" si="6"/>
        <v>1</v>
      </c>
      <c r="W11" s="4">
        <v>1.3</v>
      </c>
      <c r="X11" s="12"/>
      <c r="Y11" s="4">
        <f t="shared" si="7"/>
        <v>1.3</v>
      </c>
      <c r="Z11" s="4">
        <v>0.5</v>
      </c>
      <c r="AA11" s="12">
        <v>0.19</v>
      </c>
      <c r="AB11" s="4">
        <f t="shared" si="8"/>
        <v>0.31</v>
      </c>
    </row>
    <row r="12" spans="1:28" s="3" customFormat="1" x14ac:dyDescent="0.25">
      <c r="A12" s="5" t="s">
        <v>4</v>
      </c>
      <c r="B12" s="34">
        <f>SUM(B7:B11)</f>
        <v>15</v>
      </c>
      <c r="C12" s="21">
        <f>SUM(C7:C11)</f>
        <v>2.0099999999999998</v>
      </c>
      <c r="D12" s="34">
        <f>B12-C12</f>
        <v>12.99</v>
      </c>
      <c r="E12" s="5">
        <f>SUM(E7:E11)</f>
        <v>13.059999999999999</v>
      </c>
      <c r="F12" s="6">
        <f>SUM(F7:F11)</f>
        <v>3.83</v>
      </c>
      <c r="G12" s="5">
        <f t="shared" si="1"/>
        <v>9.2299999999999986</v>
      </c>
      <c r="H12" s="5">
        <f>SUM(H7:H11)</f>
        <v>97.27000000000001</v>
      </c>
      <c r="I12" s="16">
        <f>SUM(I7:I11)</f>
        <v>16.72</v>
      </c>
      <c r="J12" s="5">
        <f t="shared" si="2"/>
        <v>80.550000000000011</v>
      </c>
      <c r="K12" s="5">
        <f>SUM(K7:K11)</f>
        <v>28.090000000000003</v>
      </c>
      <c r="L12" s="16">
        <f>SUM(L7:L11)</f>
        <v>13.75</v>
      </c>
      <c r="M12" s="5">
        <f t="shared" si="3"/>
        <v>14.340000000000003</v>
      </c>
      <c r="N12" s="5">
        <f>SUM(N7:N11)</f>
        <v>13.469999999999999</v>
      </c>
      <c r="O12" s="16">
        <f>SUM(O7:O11)</f>
        <v>7.9900000000000011</v>
      </c>
      <c r="P12" s="5">
        <f t="shared" si="4"/>
        <v>5.4799999999999978</v>
      </c>
      <c r="Q12" s="5">
        <f>SUM(Q7:Q11)</f>
        <v>12.01</v>
      </c>
      <c r="R12" s="16">
        <f>SUM(R7:R11)</f>
        <v>8.24</v>
      </c>
      <c r="S12" s="5">
        <f t="shared" si="5"/>
        <v>3.7699999999999996</v>
      </c>
      <c r="T12" s="5">
        <f>SUM(T7:T11)</f>
        <v>5.6899999999999995</v>
      </c>
      <c r="U12" s="6">
        <f>SUM(U7:U11)</f>
        <v>0.51</v>
      </c>
      <c r="V12" s="5">
        <f t="shared" si="6"/>
        <v>5.18</v>
      </c>
      <c r="W12" s="5">
        <f>SUM(W7:W11)</f>
        <v>26.3</v>
      </c>
      <c r="X12" s="16">
        <f>SUM(X7:X11)</f>
        <v>8.8000000000000007</v>
      </c>
      <c r="Y12" s="5">
        <f t="shared" si="7"/>
        <v>17.5</v>
      </c>
      <c r="Z12" s="5">
        <f>SUM(Z7:Z11)</f>
        <v>19.39</v>
      </c>
      <c r="AA12" s="16">
        <f>SUM(AA7:AA11)</f>
        <v>9.73</v>
      </c>
      <c r="AB12" s="5">
        <f t="shared" si="8"/>
        <v>9.66</v>
      </c>
    </row>
    <row r="13" spans="1:28" s="3" customFormat="1" x14ac:dyDescent="0.25">
      <c r="A13" s="9"/>
      <c r="B13" s="22"/>
      <c r="C13" s="23"/>
      <c r="D13" s="22"/>
      <c r="E13" s="9"/>
      <c r="F13" s="9"/>
      <c r="G13" s="9"/>
      <c r="H13" s="9"/>
      <c r="I13" s="9"/>
      <c r="J13" s="9"/>
      <c r="K13" s="9"/>
      <c r="L13" s="24"/>
      <c r="M13" s="9"/>
      <c r="N13" s="9"/>
      <c r="O13" s="9"/>
      <c r="P13" s="9"/>
      <c r="Q13" s="9"/>
      <c r="R13" s="10"/>
      <c r="S13" s="9"/>
      <c r="T13" s="9"/>
      <c r="U13" s="10"/>
      <c r="V13" s="9"/>
      <c r="W13" s="9"/>
      <c r="X13" s="9"/>
      <c r="Y13" s="9"/>
      <c r="Z13" s="9"/>
      <c r="AA13" s="25"/>
      <c r="AB13" s="9"/>
    </row>
    <row r="14" spans="1:28" x14ac:dyDescent="0.25">
      <c r="A14" s="8"/>
      <c r="B14" s="8"/>
      <c r="C14" s="26"/>
      <c r="D14" s="8"/>
      <c r="E14" s="4" t="s">
        <v>4</v>
      </c>
      <c r="F14" s="4" t="s">
        <v>2</v>
      </c>
      <c r="G14" s="4" t="s">
        <v>3</v>
      </c>
      <c r="H14" s="4" t="s">
        <v>0</v>
      </c>
      <c r="I14" s="4" t="s">
        <v>1</v>
      </c>
      <c r="J14" s="4" t="s">
        <v>14</v>
      </c>
    </row>
    <row r="15" spans="1:28" x14ac:dyDescent="0.25">
      <c r="A15" s="38" t="s">
        <v>19</v>
      </c>
      <c r="B15" s="38"/>
      <c r="C15" s="38"/>
      <c r="D15" s="38"/>
      <c r="E15" s="4">
        <f>B12+E12+H12+K12+N12+Q12+T12+W12+Z12</f>
        <v>230.28000000000003</v>
      </c>
      <c r="F15" s="4">
        <f>B7+E7+H7+K7+N7+Q7+T7+W7+Z7</f>
        <v>64.45</v>
      </c>
      <c r="G15" s="4">
        <f>B8+E8+H8+K8+N8+Q8+T8+W8+Z8</f>
        <v>38.200000000000003</v>
      </c>
      <c r="H15" s="4">
        <f>B9+E9+H9+K9+N9+Q9+T9+W9+Z9</f>
        <v>48.32</v>
      </c>
      <c r="I15" s="4">
        <f>B10+E10+H10+K10+N10+Q10+T10+W10+Z10</f>
        <v>66.78</v>
      </c>
      <c r="J15" s="4">
        <f>B11+E11+H11+K11+N11+Q11+T11+W11+Z11</f>
        <v>12.530000000000001</v>
      </c>
    </row>
    <row r="16" spans="1:28" x14ac:dyDescent="0.25">
      <c r="A16" s="33" t="s">
        <v>20</v>
      </c>
      <c r="B16" s="33"/>
      <c r="C16" s="36"/>
      <c r="D16" s="37"/>
      <c r="E16" s="4">
        <f>C12+F12+I12+L12+O12+R12+U12+X12+AA12</f>
        <v>71.580000000000013</v>
      </c>
      <c r="F16" s="4">
        <f>C7+F7+I7+L7+O7+R7+U7+X7+AA7</f>
        <v>23.989999999999995</v>
      </c>
      <c r="G16" s="4">
        <f>C8+F8+I8+L8+O8+R8+U8+X8+AA8</f>
        <v>14.879999999999999</v>
      </c>
      <c r="H16" s="4">
        <f>C9+F9+I9+L9+O9+R9+U9+X9+AA9</f>
        <v>17.45</v>
      </c>
      <c r="I16" s="4">
        <f>C10+F10+I10+L10+O10+R10+U10+X10+AA10</f>
        <v>14.34</v>
      </c>
      <c r="J16" s="4">
        <f>C11+F11+I11+L11+O11+R11+U11+X11+AA11</f>
        <v>0.91999999999999993</v>
      </c>
    </row>
    <row r="17" spans="1:27" x14ac:dyDescent="0.25">
      <c r="A17" s="38" t="s">
        <v>21</v>
      </c>
      <c r="B17" s="38"/>
      <c r="C17" s="38"/>
      <c r="D17" s="38"/>
      <c r="E17" s="4">
        <f>E15-E16</f>
        <v>158.70000000000002</v>
      </c>
      <c r="F17" s="4">
        <f>D7+G7+J7+M7+P7+S7+V7+Y7+AB7</f>
        <v>40.459999999999994</v>
      </c>
      <c r="G17" s="4">
        <f>D8+G8+J8+M8+P8+S8+V8+Y8+AB8</f>
        <v>23.32</v>
      </c>
      <c r="H17" s="4">
        <f>D9+G9+J9+M9+P9+S9+V9+Y9+AB9</f>
        <v>30.869999999999997</v>
      </c>
      <c r="I17" s="4">
        <f>D10+G10+J10+M10+P10+S10+V10+Y10+AB10</f>
        <v>52.440000000000012</v>
      </c>
      <c r="J17" s="4">
        <f>D11+G11+J11+M11+P11+S11+V11+Y11+AB11</f>
        <v>11.610000000000001</v>
      </c>
    </row>
    <row r="20" spans="1:27" x14ac:dyDescent="0.25">
      <c r="U20" s="2"/>
      <c r="AA20" s="2"/>
    </row>
    <row r="21" spans="1:27" ht="15.6" x14ac:dyDescent="0.25">
      <c r="Q21" s="29"/>
      <c r="R21" s="30"/>
      <c r="S21" s="31"/>
      <c r="T21" s="11"/>
      <c r="U21" s="2"/>
      <c r="AA21" s="2"/>
    </row>
    <row r="22" spans="1:27" ht="15.6" x14ac:dyDescent="0.25">
      <c r="Q22" s="29"/>
      <c r="R22" s="30"/>
      <c r="S22" s="31"/>
      <c r="T22" s="11"/>
      <c r="U22" s="2"/>
      <c r="AA22" s="2"/>
    </row>
    <row r="23" spans="1:27" ht="15.6" x14ac:dyDescent="0.25">
      <c r="Q23" s="29"/>
      <c r="R23" s="30"/>
      <c r="S23" s="31"/>
      <c r="T23" s="11"/>
      <c r="U23" s="2"/>
      <c r="AA23" s="2"/>
    </row>
    <row r="24" spans="1:27" ht="15.6" x14ac:dyDescent="0.25">
      <c r="Q24" s="29"/>
      <c r="R24" s="30"/>
      <c r="S24" s="31"/>
      <c r="T24" s="11"/>
      <c r="U24" s="2"/>
      <c r="AA24" s="2"/>
    </row>
    <row r="26" spans="1:27" x14ac:dyDescent="0.25">
      <c r="A26" s="3"/>
      <c r="U26" s="2"/>
      <c r="AA26" s="2"/>
    </row>
  </sheetData>
  <mergeCells count="15">
    <mergeCell ref="A15:D15"/>
    <mergeCell ref="A17:D17"/>
    <mergeCell ref="Z5:AB5"/>
    <mergeCell ref="B5:D5"/>
    <mergeCell ref="A5:A6"/>
    <mergeCell ref="E5:G5"/>
    <mergeCell ref="H5:J5"/>
    <mergeCell ref="K5:M5"/>
    <mergeCell ref="N5:P5"/>
    <mergeCell ref="Q5:S5"/>
    <mergeCell ref="T5:V5"/>
    <mergeCell ref="W5:Y5"/>
    <mergeCell ref="A1:AB1"/>
    <mergeCell ref="A2:AB2"/>
    <mergeCell ref="Z3:AB3"/>
  </mergeCells>
  <pageMargins left="0" right="0" top="0.74803149606299213" bottom="0.74803149606299213" header="0.31496062992125984" footer="0.31496062992125984"/>
  <pageSetup scale="7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dat ONT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2022-08-01T03:21:33Z</dcterms:modified>
</cp:coreProperties>
</file>